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600" windowWidth="18315" windowHeight="10740"/>
  </bookViews>
  <sheets>
    <sheet name="Resumen_Cifras_Balance AFP" sheetId="1" r:id="rId1"/>
  </sheets>
  <definedNames>
    <definedName name="_xlnm.Print_Area" localSheetId="0">'Resumen_Cifras_Balance AFP'!$B$1:$G$47</definedName>
    <definedName name="CUADRO" localSheetId="0" hidden="1">{"'resumen_SAP'!$A$3:$H$59"}</definedName>
    <definedName name="CUADRO" hidden="1">{"'resumen_SAP'!$A$3:$H$59"}</definedName>
    <definedName name="HTML_CodePage" hidden="1">1252</definedName>
    <definedName name="HTML_Control" localSheetId="0" hidden="1">{"'resumen_SAP'!$A$3:$H$59"}</definedName>
    <definedName name="HTML_Control" hidden="1">{"'resumen_SAP'!$A$3:$H$59"}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"C:\WINDOWS\Escritorio\insumo web\cuadro excel\resumen diciembre.htm"</definedName>
    <definedName name="HTML_Title" hidden="1">""</definedName>
    <definedName name="NUMERO" localSheetId="0" hidden="1">{"'resumen_SAP'!$A$3:$H$59"}</definedName>
    <definedName name="NUMERO" hidden="1">{"'resumen_SAP'!$A$3:$H$59"}</definedName>
    <definedName name="ValorizadaJun11" localSheetId="0" hidden="1">{"'resumen_SAP'!$A$3:$H$59"}</definedName>
    <definedName name="ValorizadaJun11" hidden="1">{"'resumen_SAP'!$A$3:$H$59"}</definedName>
    <definedName name="xxx" localSheetId="0" hidden="1">{"'resumen_SAP'!$A$3:$H$59"}</definedName>
    <definedName name="xxx" hidden="1">{"'resumen_SAP'!$A$3:$H$59"}</definedName>
  </definedNames>
  <calcPr calcId="125725"/>
</workbook>
</file>

<file path=xl/calcChain.xml><?xml version="1.0" encoding="utf-8"?>
<calcChain xmlns="http://schemas.openxmlformats.org/spreadsheetml/2006/main">
  <c r="W44" i="1"/>
  <c r="L63"/>
  <c r="Q63"/>
  <c r="V63"/>
  <c r="L64"/>
  <c r="Q64"/>
  <c r="V64"/>
  <c r="L65"/>
  <c r="Q65"/>
  <c r="V65"/>
  <c r="L66"/>
  <c r="Q66"/>
  <c r="V66"/>
  <c r="L67"/>
  <c r="Q67"/>
  <c r="V67"/>
  <c r="L68"/>
  <c r="Q68"/>
  <c r="V68"/>
  <c r="L69"/>
  <c r="Q69"/>
  <c r="V69"/>
  <c r="L70"/>
  <c r="Q70"/>
  <c r="V70"/>
  <c r="L71"/>
  <c r="Q71"/>
  <c r="V71"/>
  <c r="L72"/>
  <c r="Q72"/>
  <c r="V72"/>
  <c r="L73"/>
  <c r="Q73"/>
  <c r="J74"/>
  <c r="K74"/>
  <c r="O74"/>
  <c r="P74"/>
  <c r="T74"/>
  <c r="U74"/>
  <c r="L75"/>
  <c r="Q75"/>
  <c r="L76"/>
  <c r="Q76"/>
  <c r="L77"/>
  <c r="Q77"/>
  <c r="L78"/>
  <c r="Q78"/>
  <c r="V78"/>
  <c r="L79"/>
  <c r="Q79"/>
  <c r="V79"/>
  <c r="L80"/>
  <c r="Q80"/>
  <c r="V80"/>
  <c r="L81"/>
  <c r="Q81"/>
  <c r="V81"/>
  <c r="L82"/>
  <c r="Q82"/>
  <c r="V82"/>
  <c r="L83"/>
  <c r="Q83"/>
  <c r="V83"/>
  <c r="L84"/>
  <c r="Q84"/>
  <c r="L85"/>
  <c r="Q85"/>
  <c r="J86"/>
  <c r="K86"/>
  <c r="O86"/>
  <c r="P86"/>
  <c r="T86"/>
  <c r="U86"/>
  <c r="L87"/>
  <c r="Q87"/>
  <c r="L88"/>
  <c r="Q88"/>
  <c r="L89"/>
  <c r="Q89"/>
  <c r="Q94" s="1"/>
  <c r="V89"/>
  <c r="L90"/>
  <c r="Q90"/>
  <c r="V90"/>
  <c r="L91"/>
  <c r="Q91"/>
  <c r="V91"/>
  <c r="L92"/>
  <c r="Q92"/>
  <c r="V92"/>
  <c r="L93"/>
  <c r="Q93"/>
  <c r="J94"/>
  <c r="J96" s="1"/>
  <c r="K94"/>
  <c r="O94"/>
  <c r="O96" s="1"/>
  <c r="P94"/>
  <c r="P96" s="1"/>
  <c r="T94"/>
  <c r="T96" s="1"/>
  <c r="U94"/>
  <c r="Q97"/>
  <c r="L86" l="1"/>
  <c r="U96"/>
  <c r="Q74"/>
  <c r="K96"/>
  <c r="V86"/>
  <c r="V94"/>
  <c r="V96" s="1"/>
  <c r="L94"/>
  <c r="L96" s="1"/>
  <c r="Q86"/>
  <c r="Q96" s="1"/>
  <c r="V74"/>
  <c r="L74"/>
</calcChain>
</file>

<file path=xl/sharedStrings.xml><?xml version="1.0" encoding="utf-8"?>
<sst xmlns="http://schemas.openxmlformats.org/spreadsheetml/2006/main" count="154" uniqueCount="86">
  <si>
    <t xml:space="preserve">Corregir valores de CONFIA </t>
  </si>
  <si>
    <t xml:space="preserve"> </t>
  </si>
  <si>
    <t>FUENTE: Intendencia del Sistema de Pensiones.</t>
  </si>
  <si>
    <t>TOTAL PASIVO Y PATRIMONIO</t>
  </si>
  <si>
    <t>TOTAL PATRIMONIO</t>
  </si>
  <si>
    <t>RESULTADOS DEL EJERCICIO</t>
  </si>
  <si>
    <t>REVALUACION</t>
  </si>
  <si>
    <t>RESERVA DE CAPITAL</t>
  </si>
  <si>
    <t>CAPITAL SOCIAL PAGADO</t>
  </si>
  <si>
    <t>PATRIMONIO</t>
  </si>
  <si>
    <t>TOTAL PASIVO</t>
  </si>
  <si>
    <t>OTROS PASIVOS</t>
  </si>
  <si>
    <t>INDEMNIZACIONES</t>
  </si>
  <si>
    <t>PROVISIONES</t>
  </si>
  <si>
    <t>PASIVOS NO CORRIENTES</t>
  </si>
  <si>
    <t>OBLIGACIONES POR IMPUESTOS Y CONTRIBUCIONES</t>
  </si>
  <si>
    <t>CUENTAS Y DOCUMENTOS POR PAGAR A CORTO PLAZO</t>
  </si>
  <si>
    <t>PASIVOS CORRIENTES</t>
  </si>
  <si>
    <t>PASIVO</t>
  </si>
  <si>
    <t>TOTAL ACTIVO</t>
  </si>
  <si>
    <t>OTROS ACTIVOS INTANGIBLES NETO DE AMORTIZACIONES</t>
  </si>
  <si>
    <t>PROPIEDAD, PLANTA Y EQUIPO NETO DE DEPRECIACION ACUMULADA</t>
  </si>
  <si>
    <t>INVERSIONES PERMANENTES EN CUOTAS DEL FONDO</t>
  </si>
  <si>
    <t>APORTE ESPECIAL DE GARANTIA</t>
  </si>
  <si>
    <t>ACTIVOS NO CORRIENTES</t>
  </si>
  <si>
    <t>GASTOS PAGADOS POR ANTICIPADO</t>
  </si>
  <si>
    <t>CUENTAS Y DOCUMENTOS POR COBRAR NETO DE PROVISIONES</t>
  </si>
  <si>
    <t>INVERSIONES FINANCIERAS</t>
  </si>
  <si>
    <t>DISPONIBLE</t>
  </si>
  <si>
    <t>ACTIVOS CORRIENTES</t>
  </si>
  <si>
    <t xml:space="preserve">ACTIVO </t>
  </si>
  <si>
    <t>TOTAL ADMINISTRADORAS DE FONDOS DE PENSIONES</t>
  </si>
  <si>
    <t>CRECER ( NOVIEMBRE 2011)</t>
  </si>
  <si>
    <t>CONFIA (NOVIEMBRE 2011)</t>
  </si>
  <si>
    <t>CRECER OCTUBRE 2011</t>
  </si>
  <si>
    <t>CONFIA OCTUBRE 2011</t>
  </si>
  <si>
    <t>CRECER 2009</t>
  </si>
  <si>
    <t>CONFIA 2009</t>
  </si>
  <si>
    <t xml:space="preserve">A  F  P </t>
  </si>
  <si>
    <t>RUBRO DEL BALANCE</t>
  </si>
  <si>
    <t>(EN MILES DE DOLARES)</t>
  </si>
  <si>
    <t>SALDOS AL 30 DE NOVIEMBRE DE 2011</t>
  </si>
  <si>
    <t>SALDOS AL 31 DE OCTUBRE DE 2011</t>
  </si>
  <si>
    <t>SALDOS AL 31 DE DICIEMBRE DE 2009</t>
  </si>
  <si>
    <t>CIFRAS DEL BALANCE</t>
  </si>
  <si>
    <t>Este cuadro es necesario para NOVIEMBRE Del año 2011</t>
  </si>
  <si>
    <t>Este cuadro es necesario para OCTUBRE Del año 2011</t>
  </si>
  <si>
    <t>Este cuadro es necesario para el año 2009</t>
  </si>
  <si>
    <t>Fuente: Información remitida por las entidades.</t>
  </si>
  <si>
    <t>(en miles de dólares)</t>
  </si>
  <si>
    <t xml:space="preserve">Rubros del balance </t>
  </si>
  <si>
    <t>Meses</t>
  </si>
  <si>
    <t>Cuadro No. 23</t>
  </si>
  <si>
    <t xml:space="preserve">Sistema de Ahorro para Pensiones 
Resumen de cifras del Balance de las Administradoras de Fondos de Pensiones </t>
  </si>
  <si>
    <t>I. Activos corrientes (1+2+3+4)</t>
  </si>
  <si>
    <t>1. Disponible</t>
  </si>
  <si>
    <t xml:space="preserve">2. Inversiones financieras </t>
  </si>
  <si>
    <t xml:space="preserve">3. Cuentas y documentos por cobrar neto de provisiones </t>
  </si>
  <si>
    <t>4. Gastos pagados por anticipado</t>
  </si>
  <si>
    <t>II. Activos no corrientes (1+2+3)</t>
  </si>
  <si>
    <t xml:space="preserve">1. Inversiones permanentes en cuotas del fondo </t>
  </si>
  <si>
    <t xml:space="preserve">2. Propiedad, planta y equipo de depreciación acumulada </t>
  </si>
  <si>
    <t xml:space="preserve">3. Otros activos intangibles neto de amortizaciones </t>
  </si>
  <si>
    <t>III.  Total Activos (I + II)</t>
  </si>
  <si>
    <t>Activo</t>
  </si>
  <si>
    <t>Pasivo</t>
  </si>
  <si>
    <t xml:space="preserve">I. Pasivos corrientes (1+2) </t>
  </si>
  <si>
    <t xml:space="preserve">1. Cuentas y documentos por pagar a corto plazo </t>
  </si>
  <si>
    <t>2. Obligaciones por impuestos y contribuciones</t>
  </si>
  <si>
    <t>II. Pasivos no corrientes (1+2)</t>
  </si>
  <si>
    <t>1. Provisiones</t>
  </si>
  <si>
    <t>2. Otros pasivos</t>
  </si>
  <si>
    <t>III. Total pasivos (I + II)</t>
  </si>
  <si>
    <t>Patrimonio</t>
  </si>
  <si>
    <t xml:space="preserve">1. Capital social pagado </t>
  </si>
  <si>
    <t>2. Reserva de capital</t>
  </si>
  <si>
    <t>3. Revaluación</t>
  </si>
  <si>
    <t xml:space="preserve">Pasivo + Patrimonio (III + IV) </t>
  </si>
  <si>
    <t>marzo/11</t>
  </si>
  <si>
    <t>marzo/12</t>
  </si>
  <si>
    <t>enero/13</t>
  </si>
  <si>
    <t>febrero/13</t>
  </si>
  <si>
    <t>marzo/13</t>
  </si>
  <si>
    <t>5. Resultados del ejercicio</t>
  </si>
  <si>
    <t>IV. Total Patrimonio (1+2+3+4+5)</t>
  </si>
  <si>
    <t>4. Resultado de ejercicios anteriores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</si>
</sst>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_);_(* \(#,##0\);_(* &quot;-&quot;??_);_(@_)"/>
    <numFmt numFmtId="165" formatCode="_(&quot;¢&quot;* #,##0.00_);_(&quot;¢&quot;* \(#,##0.00\);_(&quot;¢&quot;* &quot;-&quot;??_);_(@_)"/>
    <numFmt numFmtId="166" formatCode="_(&quot;$&quot;* #,##0_);_(&quot;$&quot;* \(#,##0\);_(&quot;$&quot;* &quot;-&quot;??_);_(@_)"/>
    <numFmt numFmtId="167" formatCode="_([$€-2]* #,##0.00_);_([$€-2]* \(#,##0.00\);_([$€-2]* &quot;-&quot;??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u val="singleAccounting"/>
      <sz val="12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0"/>
      <color theme="1"/>
      <name val="Consola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/>
        </stop>
        <stop position="1">
          <color rgb="FF395E99"/>
        </stop>
      </gradient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indexed="64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indexed="64"/>
      </top>
      <bottom style="thin">
        <color theme="3" tint="-0.499984740745262"/>
      </bottom>
      <diagonal/>
    </border>
    <border>
      <left/>
      <right/>
      <top style="thin">
        <color indexed="64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3" tint="-0.499984740745262"/>
      </top>
      <bottom/>
      <diagonal/>
    </border>
  </borders>
  <cellStyleXfs count="3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6" fillId="3" borderId="12" applyNumberFormat="0" applyProtection="0">
      <alignment horizontal="center" vertical="center" wrapText="1"/>
    </xf>
    <xf numFmtId="0" fontId="18" fillId="0" borderId="0"/>
    <xf numFmtId="43" fontId="18" fillId="0" borderId="0" applyFont="0" applyFill="0" applyBorder="0" applyAlignment="0" applyProtection="0"/>
  </cellStyleXfs>
  <cellXfs count="75">
    <xf numFmtId="0" fontId="0" fillId="0" borderId="0" xfId="0"/>
    <xf numFmtId="0" fontId="3" fillId="2" borderId="0" xfId="1" applyFont="1" applyFill="1"/>
    <xf numFmtId="38" fontId="3" fillId="2" borderId="0" xfId="1" applyNumberFormat="1" applyFont="1" applyFill="1"/>
    <xf numFmtId="43" fontId="14" fillId="2" borderId="5" xfId="2" applyNumberFormat="1" applyFont="1" applyFill="1" applyBorder="1" applyAlignment="1">
      <alignment horizontal="left"/>
    </xf>
    <xf numFmtId="0" fontId="7" fillId="2" borderId="8" xfId="1" applyFont="1" applyFill="1" applyBorder="1"/>
    <xf numFmtId="166" fontId="7" fillId="2" borderId="8" xfId="3" applyNumberFormat="1" applyFont="1" applyFill="1" applyBorder="1"/>
    <xf numFmtId="166" fontId="7" fillId="2" borderId="3" xfId="3" applyNumberFormat="1" applyFont="1" applyFill="1" applyBorder="1"/>
    <xf numFmtId="0" fontId="6" fillId="2" borderId="8" xfId="1" applyFont="1" applyFill="1" applyBorder="1" applyAlignment="1">
      <alignment horizontal="center"/>
    </xf>
    <xf numFmtId="0" fontId="6" fillId="2" borderId="8" xfId="1" applyFont="1" applyFill="1" applyBorder="1"/>
    <xf numFmtId="37" fontId="7" fillId="2" borderId="3" xfId="3" applyNumberFormat="1" applyFont="1" applyFill="1" applyBorder="1"/>
    <xf numFmtId="0" fontId="7" fillId="2" borderId="8" xfId="1" applyFont="1" applyFill="1" applyBorder="1" applyAlignment="1">
      <alignment wrapText="1"/>
    </xf>
    <xf numFmtId="0" fontId="3" fillId="2" borderId="11" xfId="1" applyFont="1" applyFill="1" applyBorder="1" applyAlignment="1">
      <alignment horizontal="left"/>
    </xf>
    <xf numFmtId="0" fontId="6" fillId="2" borderId="2" xfId="1" applyFont="1" applyFill="1" applyBorder="1"/>
    <xf numFmtId="3" fontId="7" fillId="2" borderId="3" xfId="3" applyNumberFormat="1" applyFont="1" applyFill="1" applyBorder="1"/>
    <xf numFmtId="17" fontId="16" fillId="3" borderId="12" xfId="33" quotePrefix="1" applyNumberFormat="1">
      <alignment horizontal="center" vertical="center" wrapText="1"/>
    </xf>
    <xf numFmtId="166" fontId="7" fillId="2" borderId="18" xfId="3" applyNumberFormat="1" applyFont="1" applyFill="1" applyBorder="1"/>
    <xf numFmtId="0" fontId="17" fillId="2" borderId="0" xfId="1" applyFont="1" applyFill="1" applyBorder="1" applyAlignment="1">
      <alignment horizontal="center" wrapText="1"/>
    </xf>
    <xf numFmtId="0" fontId="7" fillId="2" borderId="0" xfId="1" quotePrefix="1" applyFont="1" applyFill="1" applyBorder="1" applyAlignment="1">
      <alignment horizontal="center"/>
    </xf>
    <xf numFmtId="0" fontId="16" fillId="3" borderId="16" xfId="33" applyBorder="1" applyAlignment="1">
      <alignment horizontal="center" vertical="center" wrapText="1"/>
    </xf>
    <xf numFmtId="0" fontId="16" fillId="3" borderId="17" xfId="33" applyBorder="1" applyAlignment="1">
      <alignment horizontal="center" vertical="center" wrapText="1"/>
    </xf>
    <xf numFmtId="0" fontId="16" fillId="3" borderId="13" xfId="33" applyBorder="1" applyAlignment="1">
      <alignment horizontal="center" vertical="center" wrapText="1"/>
    </xf>
    <xf numFmtId="0" fontId="16" fillId="3" borderId="15" xfId="33" applyBorder="1" applyAlignment="1">
      <alignment horizontal="center" vertical="center" wrapText="1"/>
    </xf>
    <xf numFmtId="0" fontId="16" fillId="3" borderId="14" xfId="33" applyBorder="1" applyAlignment="1">
      <alignment horizontal="center" vertical="center" wrapText="1"/>
    </xf>
    <xf numFmtId="0" fontId="5" fillId="2" borderId="0" xfId="1" applyFont="1" applyFill="1" applyAlignment="1">
      <alignment horizontal="left" wrapText="1"/>
    </xf>
    <xf numFmtId="3" fontId="6" fillId="2" borderId="8" xfId="3" applyNumberFormat="1" applyFont="1" applyFill="1" applyBorder="1"/>
    <xf numFmtId="3" fontId="6" fillId="2" borderId="3" xfId="3" applyNumberFormat="1" applyFont="1" applyFill="1" applyBorder="1"/>
    <xf numFmtId="3" fontId="7" fillId="2" borderId="8" xfId="3" applyNumberFormat="1" applyFont="1" applyFill="1" applyBorder="1"/>
    <xf numFmtId="37" fontId="7" fillId="2" borderId="8" xfId="3" applyNumberFormat="1" applyFont="1" applyFill="1" applyBorder="1"/>
    <xf numFmtId="3" fontId="6" fillId="2" borderId="1" xfId="3" applyNumberFormat="1" applyFont="1" applyFill="1" applyBorder="1"/>
    <xf numFmtId="0" fontId="13" fillId="2" borderId="0" xfId="1" applyFont="1" applyFill="1"/>
    <xf numFmtId="0" fontId="12" fillId="2" borderId="0" xfId="1" applyFont="1" applyFill="1" applyAlignment="1">
      <alignment horizontal="center"/>
    </xf>
    <xf numFmtId="0" fontId="12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2" borderId="0" xfId="1" quotePrefix="1" applyFont="1" applyFill="1" applyAlignment="1">
      <alignment horizontal="center"/>
    </xf>
    <xf numFmtId="0" fontId="11" fillId="2" borderId="0" xfId="1" quotePrefix="1" applyFont="1" applyFill="1" applyAlignment="1">
      <alignment horizontal="center"/>
    </xf>
    <xf numFmtId="0" fontId="10" fillId="2" borderId="11" xfId="1" applyFont="1" applyFill="1" applyBorder="1" applyAlignment="1"/>
    <xf numFmtId="0" fontId="10" fillId="2" borderId="0" xfId="1" applyFont="1" applyFill="1" applyBorder="1" applyAlignment="1"/>
    <xf numFmtId="0" fontId="6" fillId="2" borderId="10" xfId="1" applyFont="1" applyFill="1" applyBorder="1" applyAlignment="1">
      <alignment horizontal="center" vertical="center" wrapText="1"/>
    </xf>
    <xf numFmtId="164" fontId="6" fillId="2" borderId="4" xfId="2" applyNumberFormat="1" applyFont="1" applyFill="1" applyBorder="1" applyAlignment="1">
      <alignment horizontal="center" vertical="center" wrapText="1"/>
    </xf>
    <xf numFmtId="164" fontId="6" fillId="2" borderId="9" xfId="2" applyNumberFormat="1" applyFont="1" applyFill="1" applyBorder="1" applyAlignment="1">
      <alignment horizontal="center" vertical="center" wrapText="1"/>
    </xf>
    <xf numFmtId="164" fontId="6" fillId="2" borderId="0" xfId="2" applyNumberFormat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164" fontId="6" fillId="2" borderId="4" xfId="2" applyNumberFormat="1" applyFont="1" applyFill="1" applyBorder="1" applyAlignment="1">
      <alignment horizontal="center" vertical="center" wrapText="1"/>
    </xf>
    <xf numFmtId="164" fontId="6" fillId="2" borderId="9" xfId="2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4" xfId="2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" xfId="2" applyNumberFormat="1" applyFont="1" applyFill="1" applyBorder="1" applyAlignment="1">
      <alignment horizontal="center" vertical="center" wrapText="1"/>
    </xf>
    <xf numFmtId="38" fontId="7" fillId="2" borderId="8" xfId="1" applyNumberFormat="1" applyFont="1" applyFill="1" applyBorder="1"/>
    <xf numFmtId="38" fontId="7" fillId="2" borderId="5" xfId="1" applyNumberFormat="1" applyFont="1" applyFill="1" applyBorder="1"/>
    <xf numFmtId="0" fontId="3" fillId="2" borderId="5" xfId="1" applyFont="1" applyFill="1" applyBorder="1"/>
    <xf numFmtId="38" fontId="6" fillId="2" borderId="6" xfId="1" applyNumberFormat="1" applyFont="1" applyFill="1" applyBorder="1"/>
    <xf numFmtId="38" fontId="6" fillId="2" borderId="7" xfId="1" applyNumberFormat="1" applyFont="1" applyFill="1" applyBorder="1"/>
    <xf numFmtId="38" fontId="6" fillId="2" borderId="5" xfId="1" applyNumberFormat="1" applyFont="1" applyFill="1" applyBorder="1"/>
    <xf numFmtId="0" fontId="7" fillId="2" borderId="8" xfId="1" applyFont="1" applyFill="1" applyBorder="1" applyAlignment="1">
      <alignment horizontal="left" indent="1"/>
    </xf>
    <xf numFmtId="38" fontId="7" fillId="2" borderId="4" xfId="1" applyNumberFormat="1" applyFont="1" applyFill="1" applyBorder="1"/>
    <xf numFmtId="0" fontId="3" fillId="2" borderId="3" xfId="1" applyFont="1" applyFill="1" applyBorder="1"/>
    <xf numFmtId="38" fontId="7" fillId="2" borderId="6" xfId="1" applyNumberFormat="1" applyFont="1" applyFill="1" applyBorder="1"/>
    <xf numFmtId="38" fontId="7" fillId="2" borderId="7" xfId="1" applyNumberFormat="1" applyFont="1" applyFill="1" applyBorder="1"/>
    <xf numFmtId="0" fontId="6" fillId="2" borderId="2" xfId="1" applyFont="1" applyFill="1" applyBorder="1" applyAlignment="1">
      <alignment horizontal="center"/>
    </xf>
    <xf numFmtId="38" fontId="6" fillId="2" borderId="2" xfId="1" applyNumberFormat="1" applyFont="1" applyFill="1" applyBorder="1"/>
    <xf numFmtId="0" fontId="3" fillId="2" borderId="1" xfId="1" applyFont="1" applyFill="1" applyBorder="1"/>
    <xf numFmtId="0" fontId="3" fillId="2" borderId="0" xfId="1" applyFont="1" applyFill="1" applyBorder="1"/>
    <xf numFmtId="38" fontId="3" fillId="2" borderId="0" xfId="1" applyNumberFormat="1" applyFont="1" applyFill="1" applyBorder="1"/>
    <xf numFmtId="0" fontId="5" fillId="2" borderId="0" xfId="1" quotePrefix="1" applyFont="1" applyFill="1" applyAlignment="1">
      <alignment horizontal="left"/>
    </xf>
    <xf numFmtId="0" fontId="5" fillId="2" borderId="0" xfId="1" applyFont="1" applyFill="1" applyAlignment="1">
      <alignment horizontal="left"/>
    </xf>
    <xf numFmtId="0" fontId="4" fillId="2" borderId="0" xfId="1" applyFont="1" applyFill="1"/>
    <xf numFmtId="0" fontId="6" fillId="2" borderId="0" xfId="1" applyFont="1" applyFill="1"/>
    <xf numFmtId="0" fontId="7" fillId="2" borderId="0" xfId="1" applyFont="1" applyFill="1"/>
    <xf numFmtId="37" fontId="3" fillId="2" borderId="0" xfId="1" applyNumberFormat="1" applyFont="1" applyFill="1"/>
    <xf numFmtId="37" fontId="7" fillId="2" borderId="0" xfId="1" applyNumberFormat="1" applyFont="1" applyFill="1"/>
  </cellXfs>
  <cellStyles count="36">
    <cellStyle name="Cuadros SSF" xfId="33"/>
    <cellStyle name="Euro" xfId="4"/>
    <cellStyle name="Hipervínculo 2" xfId="5"/>
    <cellStyle name="Millares 2" xfId="2"/>
    <cellStyle name="Millares 2 2" xfId="6"/>
    <cellStyle name="Millares 2 2 2" xfId="7"/>
    <cellStyle name="Millares 2 2 3" xfId="8"/>
    <cellStyle name="Millares 2 3" xfId="9"/>
    <cellStyle name="Millares 3" xfId="10"/>
    <cellStyle name="Millares 4" xfId="35"/>
    <cellStyle name="Moneda 2" xfId="3"/>
    <cellStyle name="Normal" xfId="0" builtinId="0"/>
    <cellStyle name="Normal 2" xfId="11"/>
    <cellStyle name="Normal 2 2" xfId="1"/>
    <cellStyle name="Normal 2 2 2" xfId="12"/>
    <cellStyle name="Normal 2 3" xfId="13"/>
    <cellStyle name="Normal 2 4" xfId="14"/>
    <cellStyle name="Normal 3" xfId="15"/>
    <cellStyle name="Normal 3 2" xfId="16"/>
    <cellStyle name="Normal 3 2 2" xfId="17"/>
    <cellStyle name="Normal 3 3" xfId="18"/>
    <cellStyle name="Normal 3 4" xfId="19"/>
    <cellStyle name="Normal 3 5" xfId="20"/>
    <cellStyle name="Normal 4" xfId="21"/>
    <cellStyle name="Normal 4 2" xfId="22"/>
    <cellStyle name="Normal 4 3" xfId="23"/>
    <cellStyle name="Normal 5" xfId="24"/>
    <cellStyle name="Normal 6" xfId="25"/>
    <cellStyle name="Normal 7" xfId="34"/>
    <cellStyle name="Porcentual 2" xfId="26"/>
    <cellStyle name="Porcentual 2 2" xfId="27"/>
    <cellStyle name="Porcentual 3" xfId="28"/>
    <cellStyle name="Porcentual 4" xfId="29"/>
    <cellStyle name="Porcentual 4 2" xfId="30"/>
    <cellStyle name="Porcentual 4 3" xfId="31"/>
    <cellStyle name="Porcentual 5" xfId="3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2:AB106"/>
  <sheetViews>
    <sheetView tabSelected="1" zoomScaleNormal="100" zoomScaleSheetLayoutView="75" workbookViewId="0">
      <selection activeCell="B3" sqref="B3:G3"/>
    </sheetView>
  </sheetViews>
  <sheetFormatPr baseColWidth="10" defaultRowHeight="12"/>
  <cols>
    <col min="1" max="1" width="2" style="1" customWidth="1"/>
    <col min="2" max="2" width="77.28515625" style="1" bestFit="1" customWidth="1"/>
    <col min="3" max="3" width="19.42578125" style="1" bestFit="1" customWidth="1"/>
    <col min="4" max="5" width="19.42578125" style="2" bestFit="1" customWidth="1"/>
    <col min="6" max="7" width="20.140625" style="1" bestFit="1" customWidth="1"/>
    <col min="8" max="8" width="26.140625" style="1" customWidth="1"/>
    <col min="9" max="9" width="75" style="1" hidden="1" customWidth="1"/>
    <col min="10" max="10" width="27.5703125" style="1" hidden="1" customWidth="1"/>
    <col min="11" max="11" width="28.7109375" style="1" hidden="1" customWidth="1"/>
    <col min="12" max="12" width="19.42578125" style="1" hidden="1" customWidth="1"/>
    <col min="13" max="13" width="13.7109375" style="1" hidden="1" customWidth="1"/>
    <col min="14" max="14" width="63.28515625" style="1" hidden="1" customWidth="1"/>
    <col min="15" max="15" width="19" style="1" hidden="1" customWidth="1"/>
    <col min="16" max="16" width="19.5703125" style="1" hidden="1" customWidth="1"/>
    <col min="17" max="17" width="18.28515625" style="1" hidden="1" customWidth="1"/>
    <col min="18" max="18" width="0" style="1" hidden="1" customWidth="1"/>
    <col min="19" max="19" width="64.42578125" style="1" hidden="1" customWidth="1"/>
    <col min="20" max="21" width="19.42578125" style="1" hidden="1" customWidth="1"/>
    <col min="22" max="22" width="24.42578125" style="1" hidden="1" customWidth="1"/>
    <col min="23" max="16384" width="11.42578125" style="1"/>
  </cols>
  <sheetData>
    <row r="2" spans="2:8" ht="18">
      <c r="G2" s="3" t="s">
        <v>52</v>
      </c>
      <c r="H2" s="73"/>
    </row>
    <row r="3" spans="2:8" ht="64.5" customHeight="1">
      <c r="B3" s="16" t="s">
        <v>53</v>
      </c>
      <c r="C3" s="16"/>
      <c r="D3" s="16"/>
      <c r="E3" s="16"/>
      <c r="F3" s="16"/>
      <c r="G3" s="16"/>
      <c r="H3" s="73"/>
    </row>
    <row r="4" spans="2:8" ht="15.75">
      <c r="B4" s="17" t="s">
        <v>49</v>
      </c>
      <c r="C4" s="17"/>
      <c r="D4" s="17"/>
      <c r="E4" s="17"/>
      <c r="F4" s="17"/>
      <c r="G4" s="17"/>
    </row>
    <row r="5" spans="2:8">
      <c r="B5" s="11"/>
      <c r="C5" s="11"/>
      <c r="D5" s="11"/>
      <c r="E5" s="11"/>
      <c r="F5" s="11"/>
      <c r="G5" s="11"/>
    </row>
    <row r="6" spans="2:8" s="71" customFormat="1" ht="37.5" customHeight="1">
      <c r="B6" s="18" t="s">
        <v>50</v>
      </c>
      <c r="C6" s="20" t="s">
        <v>51</v>
      </c>
      <c r="D6" s="21"/>
      <c r="E6" s="21"/>
      <c r="F6" s="21"/>
      <c r="G6" s="22"/>
    </row>
    <row r="7" spans="2:8" s="72" customFormat="1" ht="27" customHeight="1">
      <c r="B7" s="19"/>
      <c r="C7" s="14" t="s">
        <v>78</v>
      </c>
      <c r="D7" s="14" t="s">
        <v>79</v>
      </c>
      <c r="E7" s="14" t="s">
        <v>80</v>
      </c>
      <c r="F7" s="14" t="s">
        <v>81</v>
      </c>
      <c r="G7" s="14" t="s">
        <v>82</v>
      </c>
    </row>
    <row r="8" spans="2:8" s="72" customFormat="1" ht="15.75">
      <c r="B8" s="4"/>
      <c r="C8" s="5"/>
      <c r="D8" s="6"/>
      <c r="E8" s="6"/>
      <c r="F8" s="6"/>
      <c r="G8" s="15"/>
    </row>
    <row r="9" spans="2:8" s="72" customFormat="1" ht="15.75">
      <c r="B9" s="7" t="s">
        <v>64</v>
      </c>
      <c r="C9" s="5"/>
      <c r="D9" s="6"/>
      <c r="E9" s="6"/>
      <c r="F9" s="6"/>
      <c r="G9" s="6"/>
    </row>
    <row r="10" spans="2:8" s="72" customFormat="1" ht="15.75">
      <c r="B10" s="7"/>
      <c r="C10" s="5"/>
      <c r="D10" s="6"/>
      <c r="E10" s="6"/>
      <c r="F10" s="6"/>
      <c r="G10" s="6"/>
    </row>
    <row r="11" spans="2:8" s="72" customFormat="1" ht="15.75">
      <c r="B11" s="8" t="s">
        <v>54</v>
      </c>
      <c r="C11" s="24">
        <v>38845.850000000006</v>
      </c>
      <c r="D11" s="24">
        <v>40772.471000000005</v>
      </c>
      <c r="E11" s="24">
        <v>53550.810590000001</v>
      </c>
      <c r="F11" s="24">
        <v>46935.984939999988</v>
      </c>
      <c r="G11" s="25">
        <v>37243.185239999999</v>
      </c>
    </row>
    <row r="12" spans="2:8" s="72" customFormat="1" ht="15.75">
      <c r="B12" s="4" t="s">
        <v>55</v>
      </c>
      <c r="C12" s="26">
        <v>30679.036</v>
      </c>
      <c r="D12" s="13">
        <v>23946.587</v>
      </c>
      <c r="E12" s="13">
        <v>39547.487699999998</v>
      </c>
      <c r="F12" s="13">
        <v>31004.994289999995</v>
      </c>
      <c r="G12" s="13">
        <v>23902.705900000001</v>
      </c>
    </row>
    <row r="13" spans="2:8" s="72" customFormat="1" ht="15.75">
      <c r="B13" s="4" t="s">
        <v>56</v>
      </c>
      <c r="C13" s="26">
        <v>5679.1090000000004</v>
      </c>
      <c r="D13" s="13">
        <v>12484.924999999999</v>
      </c>
      <c r="E13" s="13">
        <v>10867.693440000001</v>
      </c>
      <c r="F13" s="13">
        <v>10453.566789999999</v>
      </c>
      <c r="G13" s="13">
        <v>10285.063980000001</v>
      </c>
    </row>
    <row r="14" spans="2:8" s="72" customFormat="1" ht="18" customHeight="1">
      <c r="B14" s="10" t="s">
        <v>57</v>
      </c>
      <c r="C14" s="26">
        <v>2227.029</v>
      </c>
      <c r="D14" s="13">
        <v>3974.402</v>
      </c>
      <c r="E14" s="13">
        <v>2954.1587600000003</v>
      </c>
      <c r="F14" s="13">
        <v>5262.3352100000002</v>
      </c>
      <c r="G14" s="13">
        <v>2811.5031799999997</v>
      </c>
    </row>
    <row r="15" spans="2:8" s="72" customFormat="1" ht="15.75">
      <c r="B15" s="4" t="s">
        <v>58</v>
      </c>
      <c r="C15" s="26">
        <v>260.67599999999999</v>
      </c>
      <c r="D15" s="13">
        <v>366.55700000000002</v>
      </c>
      <c r="E15" s="13">
        <v>181.47069000000002</v>
      </c>
      <c r="F15" s="13">
        <v>215.08865</v>
      </c>
      <c r="G15" s="13">
        <v>243.91218000000003</v>
      </c>
    </row>
    <row r="16" spans="2:8" s="72" customFormat="1" ht="15.75">
      <c r="B16" s="4"/>
      <c r="C16" s="26"/>
      <c r="D16" s="13" t="s">
        <v>1</v>
      </c>
      <c r="E16" s="13"/>
      <c r="F16" s="13"/>
      <c r="G16" s="13"/>
    </row>
    <row r="17" spans="2:7" s="72" customFormat="1" ht="15.75">
      <c r="B17" s="8" t="s">
        <v>59</v>
      </c>
      <c r="C17" s="24">
        <v>9545.641999999998</v>
      </c>
      <c r="D17" s="24">
        <v>10054.038000000002</v>
      </c>
      <c r="E17" s="24">
        <v>9821.0101500000001</v>
      </c>
      <c r="F17" s="24">
        <v>9754.8716700000004</v>
      </c>
      <c r="G17" s="25">
        <v>9733.8711199999998</v>
      </c>
    </row>
    <row r="18" spans="2:7" s="72" customFormat="1" ht="15.75">
      <c r="B18" s="4" t="s">
        <v>60</v>
      </c>
      <c r="C18" s="26">
        <v>24.228999999999999</v>
      </c>
      <c r="D18" s="13">
        <v>17.218</v>
      </c>
      <c r="E18" s="13">
        <v>41.679140000000004</v>
      </c>
      <c r="F18" s="13">
        <v>42.669580000000003</v>
      </c>
      <c r="G18" s="13">
        <v>38.860019999999999</v>
      </c>
    </row>
    <row r="19" spans="2:7" s="72" customFormat="1" ht="15.75">
      <c r="B19" s="4" t="s">
        <v>61</v>
      </c>
      <c r="C19" s="26">
        <v>8753.2109999999993</v>
      </c>
      <c r="D19" s="13">
        <v>9261.1150000000016</v>
      </c>
      <c r="E19" s="13">
        <v>9014.5761899999998</v>
      </c>
      <c r="F19" s="13">
        <v>8944.2856900000006</v>
      </c>
      <c r="G19" s="13">
        <v>8915.3590999999997</v>
      </c>
    </row>
    <row r="20" spans="2:7" s="72" customFormat="1" ht="15.75">
      <c r="B20" s="4" t="s">
        <v>62</v>
      </c>
      <c r="C20" s="26">
        <v>768.202</v>
      </c>
      <c r="D20" s="13">
        <v>775.70499999999993</v>
      </c>
      <c r="E20" s="13">
        <v>764.75482</v>
      </c>
      <c r="F20" s="13">
        <v>767.91639999999995</v>
      </c>
      <c r="G20" s="13">
        <v>779.65199999999993</v>
      </c>
    </row>
    <row r="21" spans="2:7" s="72" customFormat="1" ht="15.75">
      <c r="B21" s="4"/>
      <c r="C21" s="26"/>
      <c r="D21" s="13"/>
      <c r="E21" s="13"/>
      <c r="F21" s="13"/>
      <c r="G21" s="13"/>
    </row>
    <row r="22" spans="2:7" s="72" customFormat="1" ht="15.75">
      <c r="B22" s="8" t="s">
        <v>63</v>
      </c>
      <c r="C22" s="25">
        <v>48391.492000000006</v>
      </c>
      <c r="D22" s="25">
        <v>50826.509000000005</v>
      </c>
      <c r="E22" s="25">
        <v>63371.820740000003</v>
      </c>
      <c r="F22" s="25">
        <v>56690.856609999988</v>
      </c>
      <c r="G22" s="25">
        <v>46977.056360000002</v>
      </c>
    </row>
    <row r="23" spans="2:7" s="72" customFormat="1" ht="15.75">
      <c r="B23" s="4"/>
      <c r="C23" s="26"/>
      <c r="D23" s="13"/>
      <c r="E23" s="13"/>
      <c r="F23" s="13"/>
      <c r="G23" s="13"/>
    </row>
    <row r="24" spans="2:7" s="72" customFormat="1" ht="15.75">
      <c r="B24" s="7" t="s">
        <v>65</v>
      </c>
      <c r="C24" s="26"/>
      <c r="D24" s="13"/>
      <c r="E24" s="13"/>
      <c r="F24" s="13"/>
      <c r="G24" s="13"/>
    </row>
    <row r="25" spans="2:7" s="72" customFormat="1" ht="15.75">
      <c r="B25" s="7"/>
      <c r="C25" s="26"/>
      <c r="D25" s="13"/>
      <c r="E25" s="13"/>
      <c r="F25" s="13"/>
      <c r="G25" s="13"/>
    </row>
    <row r="26" spans="2:7" s="72" customFormat="1" ht="15.75">
      <c r="B26" s="8" t="s">
        <v>66</v>
      </c>
      <c r="C26" s="24">
        <v>13930.152999999998</v>
      </c>
      <c r="D26" s="24">
        <v>16397.361000000001</v>
      </c>
      <c r="E26" s="24">
        <v>13923.358339999999</v>
      </c>
      <c r="F26" s="24">
        <v>25500.25243</v>
      </c>
      <c r="G26" s="25">
        <v>14411.584180000002</v>
      </c>
    </row>
    <row r="27" spans="2:7" s="72" customFormat="1" ht="15.75">
      <c r="B27" s="4" t="s">
        <v>67</v>
      </c>
      <c r="C27" s="26">
        <v>3944.3159999999998</v>
      </c>
      <c r="D27" s="13">
        <v>4240.17</v>
      </c>
      <c r="E27" s="13">
        <v>5292.7235199999996</v>
      </c>
      <c r="F27" s="13">
        <v>15527.81091</v>
      </c>
      <c r="G27" s="13">
        <v>4058.6075300000002</v>
      </c>
    </row>
    <row r="28" spans="2:7" s="72" customFormat="1" ht="15.75">
      <c r="B28" s="4" t="s">
        <v>68</v>
      </c>
      <c r="C28" s="26">
        <v>9985.8369999999995</v>
      </c>
      <c r="D28" s="13">
        <v>12157.191000000001</v>
      </c>
      <c r="E28" s="13">
        <v>8630.6348199999993</v>
      </c>
      <c r="F28" s="13">
        <v>9972.4415200000003</v>
      </c>
      <c r="G28" s="13">
        <v>10352.976650000001</v>
      </c>
    </row>
    <row r="29" spans="2:7" s="72" customFormat="1" ht="15.75">
      <c r="B29" s="4"/>
      <c r="C29" s="27"/>
      <c r="D29" s="9"/>
      <c r="E29" s="9"/>
      <c r="F29" s="9"/>
      <c r="G29" s="9"/>
    </row>
    <row r="30" spans="2:7" s="72" customFormat="1" ht="15.75">
      <c r="B30" s="8" t="s">
        <v>69</v>
      </c>
      <c r="C30" s="24">
        <v>550.303</v>
      </c>
      <c r="D30" s="24">
        <v>637.50100000000009</v>
      </c>
      <c r="E30" s="24">
        <v>420.36478000000005</v>
      </c>
      <c r="F30" s="24">
        <v>487.03006999999997</v>
      </c>
      <c r="G30" s="25">
        <v>545.31105000000002</v>
      </c>
    </row>
    <row r="31" spans="2:7" s="72" customFormat="1" ht="15.75">
      <c r="B31" s="4" t="s">
        <v>70</v>
      </c>
      <c r="C31" s="26">
        <v>543.91899999999998</v>
      </c>
      <c r="D31" s="13">
        <v>595.90200000000004</v>
      </c>
      <c r="E31" s="13">
        <v>419.57780000000002</v>
      </c>
      <c r="F31" s="13">
        <v>484.10881999999998</v>
      </c>
      <c r="G31" s="13">
        <v>543.79467</v>
      </c>
    </row>
    <row r="32" spans="2:7" s="72" customFormat="1" ht="15.75">
      <c r="B32" s="4" t="s">
        <v>71</v>
      </c>
      <c r="C32" s="26">
        <v>6.3840000000000003</v>
      </c>
      <c r="D32" s="13">
        <v>41.598999999999997</v>
      </c>
      <c r="E32" s="13">
        <v>0.78698000000000001</v>
      </c>
      <c r="F32" s="13">
        <v>2.9212500000000001</v>
      </c>
      <c r="G32" s="13">
        <v>1.5163800000000001</v>
      </c>
    </row>
    <row r="33" spans="2:23" s="72" customFormat="1" ht="15.75">
      <c r="B33" s="4"/>
      <c r="C33" s="27"/>
      <c r="D33" s="9"/>
      <c r="E33" s="9"/>
      <c r="F33" s="9"/>
      <c r="G33" s="9"/>
    </row>
    <row r="34" spans="2:23" s="72" customFormat="1" ht="15.75">
      <c r="B34" s="8" t="s">
        <v>72</v>
      </c>
      <c r="C34" s="24">
        <v>14480.455999999998</v>
      </c>
      <c r="D34" s="24">
        <v>17034.862000000001</v>
      </c>
      <c r="E34" s="24">
        <v>14343.723119999999</v>
      </c>
      <c r="F34" s="24">
        <v>25987.282500000001</v>
      </c>
      <c r="G34" s="25">
        <v>14956.895230000002</v>
      </c>
      <c r="H34" s="74"/>
    </row>
    <row r="35" spans="2:23" s="72" customFormat="1" ht="15.75">
      <c r="B35" s="8"/>
      <c r="C35" s="27"/>
      <c r="D35" s="9"/>
      <c r="E35" s="9"/>
      <c r="F35" s="9"/>
      <c r="G35" s="9"/>
    </row>
    <row r="36" spans="2:23" s="72" customFormat="1" ht="15.75">
      <c r="B36" s="7" t="s">
        <v>73</v>
      </c>
      <c r="C36" s="27"/>
      <c r="D36" s="9"/>
      <c r="E36" s="9"/>
      <c r="F36" s="9"/>
      <c r="G36" s="9"/>
    </row>
    <row r="37" spans="2:23" s="72" customFormat="1" ht="15.75">
      <c r="B37" s="4" t="s">
        <v>74</v>
      </c>
      <c r="C37" s="26">
        <v>23000</v>
      </c>
      <c r="D37" s="13">
        <v>23000</v>
      </c>
      <c r="E37" s="13">
        <v>23000</v>
      </c>
      <c r="F37" s="13">
        <v>23000</v>
      </c>
      <c r="G37" s="13">
        <v>23000</v>
      </c>
    </row>
    <row r="38" spans="2:23" s="72" customFormat="1" ht="15.75">
      <c r="B38" s="4" t="s">
        <v>75</v>
      </c>
      <c r="C38" s="26">
        <v>4600</v>
      </c>
      <c r="D38" s="13">
        <v>4600</v>
      </c>
      <c r="E38" s="13">
        <v>4600</v>
      </c>
      <c r="F38" s="13">
        <v>4600</v>
      </c>
      <c r="G38" s="13">
        <v>4600</v>
      </c>
    </row>
    <row r="39" spans="2:23" s="72" customFormat="1" ht="15.75">
      <c r="B39" s="4" t="s">
        <v>76</v>
      </c>
      <c r="C39" s="26">
        <v>6.5030000000000001</v>
      </c>
      <c r="D39" s="9">
        <v>-20.588999999999999</v>
      </c>
      <c r="E39" s="9">
        <v>-42.46799</v>
      </c>
      <c r="F39" s="9">
        <v>-40.442450000000001</v>
      </c>
      <c r="G39" s="9">
        <v>-42.285489999999996</v>
      </c>
    </row>
    <row r="40" spans="2:23" s="72" customFormat="1" ht="15.75">
      <c r="B40" s="4" t="s">
        <v>85</v>
      </c>
      <c r="C40" s="26"/>
      <c r="D40" s="9"/>
      <c r="E40" s="13">
        <v>20187.414369999999</v>
      </c>
      <c r="F40" s="13"/>
      <c r="G40" s="13"/>
    </row>
    <row r="41" spans="2:23" s="72" customFormat="1" ht="15.75">
      <c r="B41" s="4" t="s">
        <v>83</v>
      </c>
      <c r="C41" s="26">
        <v>6304.5330000000013</v>
      </c>
      <c r="D41" s="13">
        <v>6212.2359999999999</v>
      </c>
      <c r="E41" s="13">
        <v>1283.1512400000001</v>
      </c>
      <c r="F41" s="13">
        <v>3144.01656</v>
      </c>
      <c r="G41" s="13">
        <v>4462.4466199999997</v>
      </c>
    </row>
    <row r="42" spans="2:23" s="72" customFormat="1" ht="15.75">
      <c r="B42" s="4"/>
      <c r="C42" s="27"/>
      <c r="D42" s="9"/>
      <c r="E42" s="9"/>
      <c r="F42" s="9"/>
      <c r="G42" s="9"/>
    </row>
    <row r="43" spans="2:23" s="72" customFormat="1" ht="15.75">
      <c r="B43" s="8" t="s">
        <v>84</v>
      </c>
      <c r="C43" s="24">
        <v>33911.036</v>
      </c>
      <c r="D43" s="24">
        <v>33791.646999999997</v>
      </c>
      <c r="E43" s="24">
        <v>49028.097619999993</v>
      </c>
      <c r="F43" s="24">
        <v>30703.574110000001</v>
      </c>
      <c r="G43" s="25">
        <v>32020.16113</v>
      </c>
    </row>
    <row r="44" spans="2:23" s="72" customFormat="1" ht="15.75">
      <c r="B44" s="4"/>
      <c r="C44" s="13"/>
      <c r="D44" s="13"/>
      <c r="E44" s="13"/>
      <c r="F44" s="13"/>
      <c r="G44" s="13"/>
      <c r="W44" s="72" t="str">
        <f>UPPER(B42)</f>
        <v/>
      </c>
    </row>
    <row r="45" spans="2:23" s="72" customFormat="1" ht="15.75">
      <c r="B45" s="12" t="s">
        <v>77</v>
      </c>
      <c r="C45" s="28">
        <v>48391.491999999998</v>
      </c>
      <c r="D45" s="28">
        <v>50826.508999999998</v>
      </c>
      <c r="E45" s="28">
        <v>63371.820739999996</v>
      </c>
      <c r="F45" s="28">
        <v>56690.856610000003</v>
      </c>
      <c r="G45" s="28">
        <v>46977.056360000002</v>
      </c>
    </row>
    <row r="46" spans="2:23" ht="9.75" customHeight="1">
      <c r="B46" s="23" t="s">
        <v>48</v>
      </c>
      <c r="C46" s="23"/>
      <c r="D46" s="23"/>
      <c r="E46" s="23"/>
      <c r="F46" s="23"/>
      <c r="G46" s="23"/>
    </row>
    <row r="47" spans="2:23" ht="15.75" customHeight="1">
      <c r="B47" s="23"/>
      <c r="C47" s="23"/>
      <c r="D47" s="23"/>
      <c r="E47" s="23"/>
      <c r="F47" s="23"/>
      <c r="G47" s="23"/>
    </row>
    <row r="52" spans="4:28" ht="21">
      <c r="D52" s="1"/>
      <c r="E52" s="1"/>
      <c r="I52" s="29" t="s">
        <v>47</v>
      </c>
      <c r="K52" s="2"/>
      <c r="L52" s="2"/>
      <c r="N52" s="29" t="s">
        <v>46</v>
      </c>
      <c r="S52" s="29" t="s">
        <v>45</v>
      </c>
    </row>
    <row r="53" spans="4:28">
      <c r="D53" s="1"/>
      <c r="E53" s="1"/>
      <c r="K53" s="2"/>
    </row>
    <row r="54" spans="4:28" ht="23.25">
      <c r="D54" s="1"/>
      <c r="E54" s="1"/>
      <c r="I54" s="30" t="s">
        <v>44</v>
      </c>
      <c r="J54" s="30"/>
      <c r="K54" s="30"/>
      <c r="L54" s="31"/>
      <c r="N54" s="31" t="s">
        <v>44</v>
      </c>
      <c r="O54" s="31"/>
      <c r="P54" s="31"/>
      <c r="Q54" s="31"/>
      <c r="S54" s="31" t="s">
        <v>44</v>
      </c>
      <c r="T54" s="31"/>
      <c r="U54" s="31"/>
    </row>
    <row r="55" spans="4:28" ht="15.75">
      <c r="D55" s="1"/>
      <c r="E55" s="1"/>
      <c r="I55" s="32" t="s">
        <v>43</v>
      </c>
      <c r="J55" s="32"/>
      <c r="K55" s="32"/>
      <c r="L55" s="33"/>
      <c r="N55" s="33" t="s">
        <v>42</v>
      </c>
      <c r="O55" s="33"/>
      <c r="P55" s="33"/>
      <c r="Q55" s="33"/>
      <c r="S55" s="33" t="s">
        <v>41</v>
      </c>
      <c r="T55" s="33"/>
      <c r="U55" s="33"/>
    </row>
    <row r="56" spans="4:28" ht="15.75">
      <c r="D56" s="1"/>
      <c r="E56" s="1"/>
      <c r="I56" s="34" t="s">
        <v>40</v>
      </c>
      <c r="J56" s="34"/>
      <c r="K56" s="34"/>
      <c r="L56" s="35"/>
      <c r="N56" s="35" t="s">
        <v>40</v>
      </c>
      <c r="O56" s="35"/>
      <c r="P56" s="35"/>
      <c r="Q56" s="35"/>
      <c r="S56" s="35" t="s">
        <v>40</v>
      </c>
      <c r="T56" s="35"/>
      <c r="U56" s="35"/>
    </row>
    <row r="57" spans="4:28">
      <c r="D57" s="1"/>
      <c r="E57" s="1"/>
      <c r="I57" s="36"/>
      <c r="J57" s="36"/>
      <c r="K57" s="36"/>
      <c r="L57" s="37"/>
      <c r="N57" s="36"/>
      <c r="O57" s="36"/>
      <c r="P57" s="36"/>
      <c r="Q57" s="37"/>
      <c r="S57" s="36"/>
      <c r="T57" s="36"/>
      <c r="U57" s="36"/>
    </row>
    <row r="58" spans="4:28" ht="15.75">
      <c r="D58" s="1"/>
      <c r="E58" s="1"/>
      <c r="I58" s="38" t="s">
        <v>39</v>
      </c>
      <c r="J58" s="39" t="s">
        <v>38</v>
      </c>
      <c r="K58" s="40"/>
      <c r="L58" s="41"/>
      <c r="N58" s="42" t="s">
        <v>39</v>
      </c>
      <c r="O58" s="43" t="s">
        <v>38</v>
      </c>
      <c r="P58" s="44"/>
      <c r="Q58" s="41"/>
      <c r="S58" s="42" t="s">
        <v>39</v>
      </c>
      <c r="T58" s="43" t="s">
        <v>38</v>
      </c>
      <c r="U58" s="44"/>
    </row>
    <row r="59" spans="4:28" ht="52.5" customHeight="1">
      <c r="D59" s="1"/>
      <c r="E59" s="1"/>
      <c r="I59" s="45"/>
      <c r="J59" s="46" t="s">
        <v>37</v>
      </c>
      <c r="K59" s="47" t="s">
        <v>36</v>
      </c>
      <c r="L59" s="48" t="s">
        <v>31</v>
      </c>
      <c r="N59" s="49"/>
      <c r="O59" s="50" t="s">
        <v>35</v>
      </c>
      <c r="P59" s="51" t="s">
        <v>34</v>
      </c>
      <c r="Q59" s="48" t="s">
        <v>31</v>
      </c>
      <c r="S59" s="49"/>
      <c r="T59" s="50" t="s">
        <v>33</v>
      </c>
      <c r="U59" s="51" t="s">
        <v>32</v>
      </c>
      <c r="V59" s="48" t="s">
        <v>31</v>
      </c>
    </row>
    <row r="60" spans="4:28" ht="15.75">
      <c r="D60" s="1"/>
      <c r="E60" s="1"/>
      <c r="I60" s="4"/>
      <c r="J60" s="4"/>
      <c r="K60" s="52"/>
      <c r="L60" s="53"/>
      <c r="N60" s="4"/>
      <c r="O60" s="4"/>
      <c r="P60" s="52"/>
      <c r="Q60" s="53"/>
      <c r="S60" s="4"/>
      <c r="T60" s="4"/>
      <c r="U60" s="52"/>
      <c r="V60" s="54"/>
      <c r="AB60" s="52"/>
    </row>
    <row r="61" spans="4:28" ht="15.75">
      <c r="D61" s="1"/>
      <c r="E61" s="1"/>
      <c r="I61" s="7" t="s">
        <v>30</v>
      </c>
      <c r="J61" s="4"/>
      <c r="K61" s="52"/>
      <c r="L61" s="53"/>
      <c r="N61" s="7" t="s">
        <v>30</v>
      </c>
      <c r="O61" s="4"/>
      <c r="P61" s="52"/>
      <c r="Q61" s="53"/>
      <c r="S61" s="7" t="s">
        <v>30</v>
      </c>
      <c r="T61" s="4"/>
      <c r="U61" s="52"/>
      <c r="V61" s="54"/>
    </row>
    <row r="62" spans="4:28" ht="15.75">
      <c r="D62" s="1"/>
      <c r="E62" s="1"/>
      <c r="I62" s="8" t="s">
        <v>29</v>
      </c>
      <c r="J62" s="4"/>
      <c r="K62" s="52"/>
      <c r="L62" s="53"/>
      <c r="N62" s="8" t="s">
        <v>29</v>
      </c>
      <c r="O62" s="4"/>
      <c r="P62" s="52"/>
      <c r="Q62" s="53"/>
      <c r="S62" s="8" t="s">
        <v>29</v>
      </c>
      <c r="T62" s="4"/>
      <c r="U62" s="52"/>
      <c r="V62" s="54"/>
    </row>
    <row r="63" spans="4:28" ht="15.75">
      <c r="D63" s="1"/>
      <c r="E63" s="1"/>
      <c r="I63" s="4" t="s">
        <v>28</v>
      </c>
      <c r="J63" s="52">
        <v>14911592</v>
      </c>
      <c r="K63" s="52">
        <v>20973832</v>
      </c>
      <c r="L63" s="53">
        <f t="shared" ref="L63:L73" si="0">+K63+J63</f>
        <v>35885424</v>
      </c>
      <c r="N63" s="4" t="s">
        <v>28</v>
      </c>
      <c r="O63" s="4">
        <v>17931700</v>
      </c>
      <c r="P63" s="52">
        <v>20171069</v>
      </c>
      <c r="Q63" s="53">
        <f t="shared" ref="Q63:Q73" si="1">+P63+O63</f>
        <v>38102769</v>
      </c>
      <c r="S63" s="4" t="s">
        <v>28</v>
      </c>
      <c r="T63" s="4">
        <v>17673924</v>
      </c>
      <c r="U63" s="52">
        <v>20867116</v>
      </c>
      <c r="V63" s="53">
        <f t="shared" ref="V63:V72" si="2">+T63+U63</f>
        <v>38541040</v>
      </c>
    </row>
    <row r="64" spans="4:28" ht="15.75">
      <c r="D64" s="1"/>
      <c r="E64" s="1"/>
      <c r="I64" s="4" t="s">
        <v>27</v>
      </c>
      <c r="J64" s="52">
        <v>6513502</v>
      </c>
      <c r="K64" s="52">
        <v>5563282</v>
      </c>
      <c r="L64" s="53">
        <f t="shared" si="0"/>
        <v>12076784</v>
      </c>
      <c r="N64" s="4" t="s">
        <v>27</v>
      </c>
      <c r="O64" s="4">
        <v>4780615</v>
      </c>
      <c r="P64" s="52">
        <v>9692858</v>
      </c>
      <c r="Q64" s="53">
        <f t="shared" si="1"/>
        <v>14473473</v>
      </c>
      <c r="S64" s="4" t="s">
        <v>27</v>
      </c>
      <c r="T64" s="4">
        <v>4952883</v>
      </c>
      <c r="U64" s="52">
        <v>8906456</v>
      </c>
      <c r="V64" s="53">
        <f t="shared" si="2"/>
        <v>13859339</v>
      </c>
    </row>
    <row r="65" spans="4:22" ht="15.75">
      <c r="D65" s="1"/>
      <c r="E65" s="1"/>
      <c r="I65" s="10" t="s">
        <v>26</v>
      </c>
      <c r="J65" s="52">
        <v>1164952</v>
      </c>
      <c r="K65" s="52">
        <v>1795493</v>
      </c>
      <c r="L65" s="53">
        <f t="shared" si="0"/>
        <v>2960445</v>
      </c>
      <c r="N65" s="10" t="s">
        <v>26</v>
      </c>
      <c r="O65" s="4">
        <v>540534</v>
      </c>
      <c r="P65" s="52">
        <v>1788071</v>
      </c>
      <c r="Q65" s="53">
        <f t="shared" si="1"/>
        <v>2328605</v>
      </c>
      <c r="S65" s="10" t="s">
        <v>26</v>
      </c>
      <c r="T65" s="4">
        <v>1312961</v>
      </c>
      <c r="U65" s="52">
        <v>3256893</v>
      </c>
      <c r="V65" s="53">
        <f t="shared" si="2"/>
        <v>4569854</v>
      </c>
    </row>
    <row r="66" spans="4:22" ht="15.75">
      <c r="D66" s="1"/>
      <c r="E66" s="1"/>
      <c r="I66" s="4" t="s">
        <v>25</v>
      </c>
      <c r="J66" s="52">
        <v>16401</v>
      </c>
      <c r="K66" s="52">
        <v>76035</v>
      </c>
      <c r="L66" s="53">
        <f t="shared" si="0"/>
        <v>92436</v>
      </c>
      <c r="N66" s="4" t="s">
        <v>25</v>
      </c>
      <c r="O66" s="4">
        <v>13915</v>
      </c>
      <c r="P66" s="52">
        <v>201697</v>
      </c>
      <c r="Q66" s="53">
        <f t="shared" si="1"/>
        <v>215612</v>
      </c>
      <c r="S66" s="4" t="s">
        <v>25</v>
      </c>
      <c r="T66" s="4">
        <v>12674</v>
      </c>
      <c r="U66" s="52">
        <v>139417</v>
      </c>
      <c r="V66" s="53">
        <f t="shared" si="2"/>
        <v>152091</v>
      </c>
    </row>
    <row r="67" spans="4:22" ht="15.75">
      <c r="D67" s="1"/>
      <c r="E67" s="1"/>
      <c r="I67" s="4"/>
      <c r="J67" s="52"/>
      <c r="K67" s="52"/>
      <c r="L67" s="53">
        <f t="shared" si="0"/>
        <v>0</v>
      </c>
      <c r="N67" s="4"/>
      <c r="O67" s="4"/>
      <c r="P67" s="52"/>
      <c r="Q67" s="53">
        <f t="shared" si="1"/>
        <v>0</v>
      </c>
      <c r="S67" s="4"/>
      <c r="T67" s="4"/>
      <c r="U67" s="52"/>
      <c r="V67" s="53">
        <f t="shared" si="2"/>
        <v>0</v>
      </c>
    </row>
    <row r="68" spans="4:22" ht="15.75">
      <c r="D68" s="1"/>
      <c r="E68" s="1"/>
      <c r="I68" s="8" t="s">
        <v>24</v>
      </c>
      <c r="J68" s="52"/>
      <c r="K68" s="52"/>
      <c r="L68" s="53">
        <f t="shared" si="0"/>
        <v>0</v>
      </c>
      <c r="N68" s="8" t="s">
        <v>24</v>
      </c>
      <c r="O68" s="4"/>
      <c r="P68" s="52"/>
      <c r="Q68" s="53">
        <f t="shared" si="1"/>
        <v>0</v>
      </c>
      <c r="S68" s="8" t="s">
        <v>24</v>
      </c>
      <c r="T68" s="4"/>
      <c r="U68" s="52"/>
      <c r="V68" s="53">
        <f t="shared" si="2"/>
        <v>0</v>
      </c>
    </row>
    <row r="69" spans="4:22" ht="15.75">
      <c r="D69" s="1"/>
      <c r="E69" s="1"/>
      <c r="I69" s="4" t="s">
        <v>23</v>
      </c>
      <c r="J69" s="52">
        <v>0</v>
      </c>
      <c r="K69" s="52"/>
      <c r="L69" s="53">
        <f t="shared" si="0"/>
        <v>0</v>
      </c>
      <c r="N69" s="4" t="s">
        <v>23</v>
      </c>
      <c r="O69" s="4">
        <v>0</v>
      </c>
      <c r="P69" s="52"/>
      <c r="Q69" s="53">
        <f t="shared" si="1"/>
        <v>0</v>
      </c>
      <c r="S69" s="4" t="s">
        <v>23</v>
      </c>
      <c r="T69" s="4">
        <v>0</v>
      </c>
      <c r="U69" s="52"/>
      <c r="V69" s="53">
        <f t="shared" si="2"/>
        <v>0</v>
      </c>
    </row>
    <row r="70" spans="4:22" ht="15.75">
      <c r="D70" s="1"/>
      <c r="E70" s="1"/>
      <c r="I70" s="4" t="s">
        <v>22</v>
      </c>
      <c r="J70" s="52">
        <v>18172</v>
      </c>
      <c r="K70" s="52">
        <v>5064</v>
      </c>
      <c r="L70" s="53">
        <f t="shared" si="0"/>
        <v>23236</v>
      </c>
      <c r="N70" s="4" t="s">
        <v>22</v>
      </c>
      <c r="O70" s="4">
        <v>36268</v>
      </c>
      <c r="P70" s="52">
        <v>4131</v>
      </c>
      <c r="Q70" s="53">
        <f t="shared" si="1"/>
        <v>40399</v>
      </c>
      <c r="S70" s="4" t="s">
        <v>22</v>
      </c>
      <c r="T70" s="4">
        <v>26253</v>
      </c>
      <c r="U70" s="52">
        <v>3416</v>
      </c>
      <c r="V70" s="53">
        <f t="shared" si="2"/>
        <v>29669</v>
      </c>
    </row>
    <row r="71" spans="4:22" ht="31.5">
      <c r="D71" s="1"/>
      <c r="E71" s="1"/>
      <c r="I71" s="10" t="s">
        <v>21</v>
      </c>
      <c r="J71" s="52">
        <v>8729421</v>
      </c>
      <c r="K71" s="52">
        <v>1047904</v>
      </c>
      <c r="L71" s="53">
        <f t="shared" si="0"/>
        <v>9777325</v>
      </c>
      <c r="N71" s="10" t="s">
        <v>21</v>
      </c>
      <c r="O71" s="4">
        <v>8363505</v>
      </c>
      <c r="P71" s="52">
        <v>732863</v>
      </c>
      <c r="Q71" s="53">
        <f t="shared" si="1"/>
        <v>9096368</v>
      </c>
      <c r="S71" s="10" t="s">
        <v>21</v>
      </c>
      <c r="T71" s="4">
        <v>8392493</v>
      </c>
      <c r="U71" s="52">
        <v>703636</v>
      </c>
      <c r="V71" s="53">
        <f t="shared" si="2"/>
        <v>9096129</v>
      </c>
    </row>
    <row r="72" spans="4:22" ht="15.75">
      <c r="D72" s="1"/>
      <c r="E72" s="1"/>
      <c r="I72" s="10" t="s">
        <v>20</v>
      </c>
      <c r="J72" s="52">
        <v>60332</v>
      </c>
      <c r="K72" s="52">
        <v>802800</v>
      </c>
      <c r="L72" s="53">
        <f t="shared" si="0"/>
        <v>863132</v>
      </c>
      <c r="N72" s="10" t="s">
        <v>20</v>
      </c>
      <c r="O72" s="4">
        <v>62041</v>
      </c>
      <c r="P72" s="52">
        <v>747652</v>
      </c>
      <c r="Q72" s="53">
        <f t="shared" si="1"/>
        <v>809693</v>
      </c>
      <c r="S72" s="10" t="s">
        <v>20</v>
      </c>
      <c r="T72" s="4">
        <v>62041</v>
      </c>
      <c r="U72" s="52">
        <v>778467</v>
      </c>
      <c r="V72" s="53">
        <f t="shared" si="2"/>
        <v>840508</v>
      </c>
    </row>
    <row r="73" spans="4:22" ht="15.75">
      <c r="D73" s="1"/>
      <c r="E73" s="1"/>
      <c r="I73" s="4"/>
      <c r="J73" s="52"/>
      <c r="K73" s="52"/>
      <c r="L73" s="53">
        <f t="shared" si="0"/>
        <v>0</v>
      </c>
      <c r="N73" s="4"/>
      <c r="O73" s="4"/>
      <c r="P73" s="52"/>
      <c r="Q73" s="53">
        <f t="shared" si="1"/>
        <v>0</v>
      </c>
      <c r="S73" s="4"/>
      <c r="T73" s="4"/>
      <c r="U73" s="52"/>
      <c r="V73" s="54"/>
    </row>
    <row r="74" spans="4:22" ht="16.5" thickBot="1">
      <c r="D74" s="1"/>
      <c r="E74" s="1"/>
      <c r="I74" s="8" t="s">
        <v>19</v>
      </c>
      <c r="J74" s="55">
        <f>SUM(J62:J73)</f>
        <v>31414372</v>
      </c>
      <c r="K74" s="55">
        <f>SUM(K62:K73)</f>
        <v>30264410</v>
      </c>
      <c r="L74" s="55">
        <f>SUM(L62:L73)</f>
        <v>61678782</v>
      </c>
      <c r="N74" s="8" t="s">
        <v>19</v>
      </c>
      <c r="O74" s="56">
        <f>SUM(O62:O73)</f>
        <v>31728578</v>
      </c>
      <c r="P74" s="55">
        <f>SUM(P62:P73)</f>
        <v>33338341</v>
      </c>
      <c r="Q74" s="55">
        <f>SUM(Q62:Q73)</f>
        <v>65066919</v>
      </c>
      <c r="S74" s="8" t="s">
        <v>19</v>
      </c>
      <c r="T74" s="56">
        <f>SUM(T62:T73)</f>
        <v>32433229</v>
      </c>
      <c r="U74" s="55">
        <f>SUM(U62:U73)</f>
        <v>34655401</v>
      </c>
      <c r="V74" s="57">
        <f>SUM(V62:V73)</f>
        <v>67088630</v>
      </c>
    </row>
    <row r="75" spans="4:22" ht="16.5" thickTop="1">
      <c r="D75" s="1"/>
      <c r="E75" s="1"/>
      <c r="I75" s="4"/>
      <c r="J75" s="52"/>
      <c r="K75" s="52"/>
      <c r="L75" s="53">
        <f t="shared" ref="L75:L85" si="3">+K75+J75</f>
        <v>0</v>
      </c>
      <c r="N75" s="4"/>
      <c r="O75" s="4"/>
      <c r="P75" s="52"/>
      <c r="Q75" s="53">
        <f t="shared" ref="Q75:Q85" si="4">+P75+O75</f>
        <v>0</v>
      </c>
      <c r="S75" s="4"/>
      <c r="T75" s="4"/>
      <c r="U75" s="52"/>
      <c r="V75" s="54"/>
    </row>
    <row r="76" spans="4:22" ht="15.75">
      <c r="D76" s="1"/>
      <c r="E76" s="1"/>
      <c r="I76" s="7">
        <v>5</v>
      </c>
      <c r="J76" s="52"/>
      <c r="K76" s="52"/>
      <c r="L76" s="53">
        <f t="shared" si="3"/>
        <v>0</v>
      </c>
      <c r="N76" s="7" t="s">
        <v>18</v>
      </c>
      <c r="O76" s="4"/>
      <c r="P76" s="52"/>
      <c r="Q76" s="53">
        <f t="shared" si="4"/>
        <v>0</v>
      </c>
      <c r="S76" s="7" t="s">
        <v>18</v>
      </c>
      <c r="T76" s="4"/>
      <c r="U76" s="52"/>
      <c r="V76" s="54"/>
    </row>
    <row r="77" spans="4:22" ht="15.75">
      <c r="D77" s="1"/>
      <c r="E77" s="1"/>
      <c r="I77" s="8" t="s">
        <v>17</v>
      </c>
      <c r="J77" s="52"/>
      <c r="K77" s="52"/>
      <c r="L77" s="53">
        <f t="shared" si="3"/>
        <v>0</v>
      </c>
      <c r="N77" s="8" t="s">
        <v>17</v>
      </c>
      <c r="O77" s="4"/>
      <c r="P77" s="52"/>
      <c r="Q77" s="53">
        <f t="shared" si="4"/>
        <v>0</v>
      </c>
      <c r="S77" s="8" t="s">
        <v>17</v>
      </c>
      <c r="T77" s="4"/>
      <c r="U77" s="52"/>
      <c r="V77" s="54"/>
    </row>
    <row r="78" spans="4:22" ht="15.75">
      <c r="D78" s="1"/>
      <c r="E78" s="1"/>
      <c r="I78" s="4" t="s">
        <v>16</v>
      </c>
      <c r="J78" s="52">
        <v>1197994</v>
      </c>
      <c r="K78" s="52">
        <v>2400213</v>
      </c>
      <c r="L78" s="53">
        <f t="shared" si="3"/>
        <v>3598207</v>
      </c>
      <c r="N78" s="4" t="s">
        <v>16</v>
      </c>
      <c r="O78" s="4">
        <v>1817227</v>
      </c>
      <c r="P78" s="52">
        <v>3250539</v>
      </c>
      <c r="Q78" s="53">
        <f t="shared" si="4"/>
        <v>5067766</v>
      </c>
      <c r="S78" s="4" t="s">
        <v>16</v>
      </c>
      <c r="T78" s="4">
        <v>1045482</v>
      </c>
      <c r="U78" s="52">
        <v>3285318</v>
      </c>
      <c r="V78" s="53">
        <f t="shared" ref="V78:V83" si="5">+T78+U78</f>
        <v>4330800</v>
      </c>
    </row>
    <row r="79" spans="4:22" ht="15.75">
      <c r="D79" s="1"/>
      <c r="E79" s="1"/>
      <c r="I79" s="4" t="s">
        <v>15</v>
      </c>
      <c r="J79" s="52">
        <v>4301766</v>
      </c>
      <c r="K79" s="52">
        <v>3238707</v>
      </c>
      <c r="L79" s="53">
        <f t="shared" si="3"/>
        <v>7540473</v>
      </c>
      <c r="N79" s="4" t="s">
        <v>15</v>
      </c>
      <c r="O79" s="4">
        <v>4712411</v>
      </c>
      <c r="P79" s="52">
        <v>4352014</v>
      </c>
      <c r="Q79" s="53">
        <f t="shared" si="4"/>
        <v>9064425</v>
      </c>
      <c r="S79" s="4" t="s">
        <v>15</v>
      </c>
      <c r="T79" s="4">
        <v>4884402</v>
      </c>
      <c r="U79" s="52">
        <v>4540810</v>
      </c>
      <c r="V79" s="53">
        <f t="shared" si="5"/>
        <v>9425212</v>
      </c>
    </row>
    <row r="80" spans="4:22" ht="15.75">
      <c r="D80" s="1"/>
      <c r="E80" s="1"/>
      <c r="I80" s="4"/>
      <c r="J80" s="52"/>
      <c r="K80" s="52"/>
      <c r="L80" s="53">
        <f t="shared" si="3"/>
        <v>0</v>
      </c>
      <c r="N80" s="4"/>
      <c r="O80" s="4"/>
      <c r="P80" s="52"/>
      <c r="Q80" s="53">
        <f t="shared" si="4"/>
        <v>0</v>
      </c>
      <c r="S80" s="4"/>
      <c r="T80" s="4"/>
      <c r="U80" s="52"/>
      <c r="V80" s="53">
        <f t="shared" si="5"/>
        <v>0</v>
      </c>
    </row>
    <row r="81" spans="4:22" ht="15.75">
      <c r="D81" s="1"/>
      <c r="E81" s="1"/>
      <c r="I81" s="8" t="s">
        <v>14</v>
      </c>
      <c r="J81" s="52"/>
      <c r="K81" s="52"/>
      <c r="L81" s="53">
        <f t="shared" si="3"/>
        <v>0</v>
      </c>
      <c r="N81" s="8" t="s">
        <v>14</v>
      </c>
      <c r="O81" s="4"/>
      <c r="P81" s="52"/>
      <c r="Q81" s="53">
        <f t="shared" si="4"/>
        <v>0</v>
      </c>
      <c r="S81" s="8" t="s">
        <v>14</v>
      </c>
      <c r="T81" s="4"/>
      <c r="U81" s="52"/>
      <c r="V81" s="53">
        <f t="shared" si="5"/>
        <v>0</v>
      </c>
    </row>
    <row r="82" spans="4:22" ht="15.75">
      <c r="D82" s="1"/>
      <c r="E82" s="1"/>
      <c r="I82" s="4" t="s">
        <v>13</v>
      </c>
      <c r="J82" s="52">
        <v>735794</v>
      </c>
      <c r="K82" s="52">
        <v>357635</v>
      </c>
      <c r="L82" s="53">
        <f t="shared" si="3"/>
        <v>1093429</v>
      </c>
      <c r="N82" s="4" t="s">
        <v>13</v>
      </c>
      <c r="O82" s="4">
        <v>560450</v>
      </c>
      <c r="P82" s="52">
        <v>177321</v>
      </c>
      <c r="Q82" s="53">
        <f t="shared" si="4"/>
        <v>737771</v>
      </c>
      <c r="S82" s="4" t="s">
        <v>13</v>
      </c>
      <c r="T82" s="4">
        <v>665306</v>
      </c>
      <c r="U82" s="52">
        <v>227321</v>
      </c>
      <c r="V82" s="53">
        <f t="shared" si="5"/>
        <v>892627</v>
      </c>
    </row>
    <row r="83" spans="4:22" ht="15.75">
      <c r="D83" s="1"/>
      <c r="E83" s="1"/>
      <c r="I83" s="58" t="s">
        <v>12</v>
      </c>
      <c r="J83" s="52"/>
      <c r="K83" s="52"/>
      <c r="L83" s="53">
        <f t="shared" si="3"/>
        <v>0</v>
      </c>
      <c r="N83" s="58" t="s">
        <v>12</v>
      </c>
      <c r="O83" s="4">
        <v>61725</v>
      </c>
      <c r="P83" s="52"/>
      <c r="Q83" s="53">
        <f t="shared" si="4"/>
        <v>61725</v>
      </c>
      <c r="S83" s="58" t="s">
        <v>12</v>
      </c>
      <c r="T83" s="4">
        <v>56650</v>
      </c>
      <c r="U83" s="52"/>
      <c r="V83" s="53">
        <f t="shared" si="5"/>
        <v>56650</v>
      </c>
    </row>
    <row r="84" spans="4:22" ht="15.75">
      <c r="D84" s="1"/>
      <c r="E84" s="1"/>
      <c r="I84" s="4" t="s">
        <v>11</v>
      </c>
      <c r="J84" s="52">
        <v>25298</v>
      </c>
      <c r="K84" s="52"/>
      <c r="L84" s="53">
        <f t="shared" si="3"/>
        <v>25298</v>
      </c>
      <c r="N84" s="4" t="s">
        <v>11</v>
      </c>
      <c r="O84" s="4"/>
      <c r="P84" s="52"/>
      <c r="Q84" s="53">
        <f t="shared" si="4"/>
        <v>0</v>
      </c>
      <c r="S84" s="4" t="s">
        <v>11</v>
      </c>
      <c r="T84" s="4"/>
      <c r="U84" s="52"/>
      <c r="V84" s="54"/>
    </row>
    <row r="85" spans="4:22" ht="15.75">
      <c r="D85" s="1"/>
      <c r="E85" s="1"/>
      <c r="I85" s="4"/>
      <c r="J85" s="52"/>
      <c r="K85" s="52"/>
      <c r="L85" s="53">
        <f t="shared" si="3"/>
        <v>0</v>
      </c>
      <c r="N85" s="4"/>
      <c r="O85" s="4"/>
      <c r="P85" s="52"/>
      <c r="Q85" s="53">
        <f t="shared" si="4"/>
        <v>0</v>
      </c>
      <c r="S85" s="4"/>
      <c r="T85" s="4"/>
      <c r="U85" s="52"/>
      <c r="V85" s="54"/>
    </row>
    <row r="86" spans="4:22" ht="16.5" thickBot="1">
      <c r="D86" s="1"/>
      <c r="E86" s="1"/>
      <c r="I86" s="8" t="s">
        <v>10</v>
      </c>
      <c r="J86" s="55">
        <f>SUM(J78:J85)</f>
        <v>6260852</v>
      </c>
      <c r="K86" s="55">
        <f>SUM(K78:K85)</f>
        <v>5996555</v>
      </c>
      <c r="L86" s="55">
        <f>SUM(L78:L85)</f>
        <v>12257407</v>
      </c>
      <c r="N86" s="8" t="s">
        <v>10</v>
      </c>
      <c r="O86" s="56">
        <f>SUM(O78:O85)</f>
        <v>7151813</v>
      </c>
      <c r="P86" s="55">
        <f>SUM(P78:P85)</f>
        <v>7779874</v>
      </c>
      <c r="Q86" s="55">
        <f>SUM(Q78:Q85)</f>
        <v>14931687</v>
      </c>
      <c r="S86" s="8" t="s">
        <v>10</v>
      </c>
      <c r="T86" s="56">
        <f>SUM(T78:T85)</f>
        <v>6651840</v>
      </c>
      <c r="U86" s="55">
        <f>SUM(U78:U85)</f>
        <v>8053449</v>
      </c>
      <c r="V86" s="57">
        <f>SUM(V78:V85)</f>
        <v>14705289</v>
      </c>
    </row>
    <row r="87" spans="4:22" ht="16.5" thickTop="1">
      <c r="D87" s="1"/>
      <c r="E87" s="1"/>
      <c r="I87" s="8"/>
      <c r="J87" s="52"/>
      <c r="K87" s="52"/>
      <c r="L87" s="53">
        <f t="shared" ref="L87:L93" si="6">+K87+J87</f>
        <v>0</v>
      </c>
      <c r="N87" s="8"/>
      <c r="O87" s="4"/>
      <c r="P87" s="52"/>
      <c r="Q87" s="53">
        <f t="shared" ref="Q87:Q93" si="7">+P87+O87</f>
        <v>0</v>
      </c>
      <c r="S87" s="8"/>
      <c r="T87" s="4"/>
      <c r="U87" s="52"/>
      <c r="V87" s="54"/>
    </row>
    <row r="88" spans="4:22" ht="15.75">
      <c r="D88" s="1"/>
      <c r="E88" s="1"/>
      <c r="I88" s="7" t="s">
        <v>9</v>
      </c>
      <c r="J88" s="52"/>
      <c r="K88" s="52"/>
      <c r="L88" s="53">
        <f t="shared" si="6"/>
        <v>0</v>
      </c>
      <c r="N88" s="7" t="s">
        <v>9</v>
      </c>
      <c r="O88" s="4"/>
      <c r="P88" s="52"/>
      <c r="Q88" s="53">
        <f t="shared" si="7"/>
        <v>0</v>
      </c>
      <c r="S88" s="7" t="s">
        <v>9</v>
      </c>
      <c r="T88" s="4"/>
      <c r="U88" s="52"/>
      <c r="V88" s="54"/>
    </row>
    <row r="89" spans="4:22" ht="15.75">
      <c r="D89" s="1"/>
      <c r="E89" s="1"/>
      <c r="I89" s="4" t="s">
        <v>8</v>
      </c>
      <c r="J89" s="52">
        <v>10000000</v>
      </c>
      <c r="K89" s="52">
        <v>12500000</v>
      </c>
      <c r="L89" s="53">
        <f t="shared" si="6"/>
        <v>22500000</v>
      </c>
      <c r="N89" s="4" t="s">
        <v>8</v>
      </c>
      <c r="O89" s="4">
        <v>10500000</v>
      </c>
      <c r="P89" s="52">
        <v>12500000</v>
      </c>
      <c r="Q89" s="53">
        <f t="shared" si="7"/>
        <v>23000000</v>
      </c>
      <c r="S89" s="4" t="s">
        <v>8</v>
      </c>
      <c r="T89" s="4">
        <v>10500000</v>
      </c>
      <c r="U89" s="52">
        <v>12500000</v>
      </c>
      <c r="V89" s="53">
        <f>+T89+U89</f>
        <v>23000000</v>
      </c>
    </row>
    <row r="90" spans="4:22" ht="15.75">
      <c r="D90" s="1"/>
      <c r="E90" s="1"/>
      <c r="I90" s="4" t="s">
        <v>7</v>
      </c>
      <c r="J90" s="52">
        <v>2000000</v>
      </c>
      <c r="K90" s="52">
        <v>2500000</v>
      </c>
      <c r="L90" s="53">
        <f t="shared" si="6"/>
        <v>4500000</v>
      </c>
      <c r="N90" s="4" t="s">
        <v>7</v>
      </c>
      <c r="O90" s="4">
        <v>2100000</v>
      </c>
      <c r="P90" s="52">
        <v>2500000</v>
      </c>
      <c r="Q90" s="53">
        <f t="shared" si="7"/>
        <v>4600000</v>
      </c>
      <c r="S90" s="4" t="s">
        <v>7</v>
      </c>
      <c r="T90" s="4">
        <v>2100000</v>
      </c>
      <c r="U90" s="52">
        <v>2500000</v>
      </c>
      <c r="V90" s="53">
        <f>+T90+U90</f>
        <v>4600000</v>
      </c>
    </row>
    <row r="91" spans="4:22" ht="15.75">
      <c r="D91" s="1"/>
      <c r="E91" s="1"/>
      <c r="I91" s="4" t="s">
        <v>6</v>
      </c>
      <c r="J91" s="52">
        <v>2155</v>
      </c>
      <c r="K91" s="52">
        <v>0</v>
      </c>
      <c r="L91" s="53">
        <f t="shared" si="6"/>
        <v>2155</v>
      </c>
      <c r="N91" s="4" t="s">
        <v>6</v>
      </c>
      <c r="O91" s="4">
        <v>-6930</v>
      </c>
      <c r="P91" s="52">
        <v>-2040</v>
      </c>
      <c r="Q91" s="53">
        <f t="shared" si="7"/>
        <v>-8970</v>
      </c>
      <c r="S91" s="4" t="s">
        <v>6</v>
      </c>
      <c r="T91" s="4">
        <v>-5724</v>
      </c>
      <c r="U91" s="52">
        <v>-3893</v>
      </c>
      <c r="V91" s="53">
        <f>+T91+U91</f>
        <v>-9617</v>
      </c>
    </row>
    <row r="92" spans="4:22" ht="15.75">
      <c r="D92" s="1"/>
      <c r="E92" s="1"/>
      <c r="I92" s="4" t="s">
        <v>5</v>
      </c>
      <c r="J92" s="52">
        <v>13151364</v>
      </c>
      <c r="K92" s="52">
        <v>9267855</v>
      </c>
      <c r="L92" s="53">
        <f t="shared" si="6"/>
        <v>22419219</v>
      </c>
      <c r="N92" s="4" t="s">
        <v>5</v>
      </c>
      <c r="O92" s="4">
        <v>11983695</v>
      </c>
      <c r="P92" s="52">
        <v>10560507</v>
      </c>
      <c r="Q92" s="53">
        <f t="shared" si="7"/>
        <v>22544202</v>
      </c>
      <c r="S92" s="4" t="s">
        <v>5</v>
      </c>
      <c r="T92" s="4">
        <v>13187113</v>
      </c>
      <c r="U92" s="52">
        <v>11605845</v>
      </c>
      <c r="V92" s="53">
        <f>+T92+U92</f>
        <v>24792958</v>
      </c>
    </row>
    <row r="93" spans="4:22" ht="15.75">
      <c r="D93" s="1"/>
      <c r="E93" s="1"/>
      <c r="I93" s="4"/>
      <c r="J93" s="52"/>
      <c r="K93" s="52"/>
      <c r="L93" s="53">
        <f t="shared" si="6"/>
        <v>0</v>
      </c>
      <c r="N93" s="4"/>
      <c r="O93" s="4"/>
      <c r="P93" s="52"/>
      <c r="Q93" s="59">
        <f t="shared" si="7"/>
        <v>0</v>
      </c>
      <c r="R93" s="60"/>
      <c r="S93" s="4"/>
      <c r="T93" s="4"/>
      <c r="U93" s="52"/>
      <c r="V93" s="54"/>
    </row>
    <row r="94" spans="4:22" ht="16.5" thickBot="1">
      <c r="D94" s="1"/>
      <c r="E94" s="1"/>
      <c r="I94" s="8" t="s">
        <v>4</v>
      </c>
      <c r="J94" s="61">
        <f>SUM(J89:J93)</f>
        <v>25153519</v>
      </c>
      <c r="K94" s="61">
        <f>SUM(K89:K93)</f>
        <v>24267855</v>
      </c>
      <c r="L94" s="53">
        <f>SUM(L89:L93)</f>
        <v>49421374</v>
      </c>
      <c r="N94" s="8" t="s">
        <v>4</v>
      </c>
      <c r="O94" s="62">
        <f>SUM(O89:O93)</f>
        <v>24576765</v>
      </c>
      <c r="P94" s="61">
        <f>SUM(P89:P93)</f>
        <v>25558467</v>
      </c>
      <c r="Q94" s="61">
        <f>SUM(Q89:Q93)</f>
        <v>50135232</v>
      </c>
      <c r="R94" s="60"/>
      <c r="S94" s="8" t="s">
        <v>4</v>
      </c>
      <c r="T94" s="62">
        <f>SUM(T89:T93)</f>
        <v>25781389</v>
      </c>
      <c r="U94" s="61">
        <f>SUM(U89:U93)</f>
        <v>26601952</v>
      </c>
      <c r="V94" s="53">
        <f>SUM(V89:V93)</f>
        <v>52383341</v>
      </c>
    </row>
    <row r="95" spans="4:22" ht="16.5" thickTop="1">
      <c r="D95" s="1"/>
      <c r="E95" s="1"/>
      <c r="I95" s="4"/>
      <c r="J95" s="52"/>
      <c r="K95" s="52"/>
      <c r="L95" s="53"/>
      <c r="N95" s="4"/>
      <c r="O95" s="4"/>
      <c r="P95" s="52"/>
      <c r="Q95" s="52"/>
      <c r="R95" s="60"/>
      <c r="S95" s="4"/>
      <c r="T95" s="4"/>
      <c r="U95" s="52"/>
      <c r="V95" s="53"/>
    </row>
    <row r="96" spans="4:22" ht="16.5" thickBot="1">
      <c r="D96" s="1"/>
      <c r="E96" s="1"/>
      <c r="I96" s="8" t="s">
        <v>3</v>
      </c>
      <c r="J96" s="55">
        <f>+J94+J86</f>
        <v>31414371</v>
      </c>
      <c r="K96" s="55">
        <f>+K94+K86</f>
        <v>30264410</v>
      </c>
      <c r="L96" s="57">
        <f>+L94+L86</f>
        <v>61678781</v>
      </c>
      <c r="N96" s="8" t="s">
        <v>3</v>
      </c>
      <c r="O96" s="56">
        <f>+O94+O86</f>
        <v>31728578</v>
      </c>
      <c r="P96" s="55">
        <f>+P94+P86</f>
        <v>33338341</v>
      </c>
      <c r="Q96" s="55">
        <f>+Q94+Q86</f>
        <v>65066919</v>
      </c>
      <c r="R96" s="60"/>
      <c r="S96" s="8" t="s">
        <v>3</v>
      </c>
      <c r="T96" s="56">
        <f>+T94+T86</f>
        <v>32433229</v>
      </c>
      <c r="U96" s="55">
        <f>+U94+U86</f>
        <v>34655401</v>
      </c>
      <c r="V96" s="57">
        <f>+V94+V86</f>
        <v>67088630</v>
      </c>
    </row>
    <row r="97" spans="4:22" ht="16.5" thickTop="1">
      <c r="D97" s="1"/>
      <c r="E97" s="1"/>
      <c r="I97" s="63"/>
      <c r="J97" s="63"/>
      <c r="K97" s="64"/>
      <c r="L97" s="57"/>
      <c r="N97" s="63"/>
      <c r="O97" s="63"/>
      <c r="P97" s="64"/>
      <c r="Q97" s="59">
        <f>+P97+O97</f>
        <v>0</v>
      </c>
      <c r="R97" s="60"/>
      <c r="S97" s="63"/>
      <c r="T97" s="63"/>
      <c r="U97" s="64"/>
      <c r="V97" s="65"/>
    </row>
    <row r="98" spans="4:22">
      <c r="D98" s="1"/>
      <c r="E98" s="1"/>
      <c r="I98" s="66"/>
      <c r="J98" s="66"/>
      <c r="K98" s="67"/>
      <c r="L98" s="67"/>
      <c r="N98" s="66"/>
      <c r="O98" s="66"/>
      <c r="P98" s="67"/>
      <c r="Q98" s="67"/>
    </row>
    <row r="99" spans="4:22">
      <c r="D99" s="1"/>
      <c r="E99" s="1"/>
      <c r="I99" s="68" t="s">
        <v>2</v>
      </c>
      <c r="J99" s="68"/>
      <c r="K99" s="2"/>
      <c r="L99" s="2"/>
      <c r="N99" s="68" t="s">
        <v>2</v>
      </c>
      <c r="O99" s="69" t="s">
        <v>1</v>
      </c>
      <c r="P99" s="2"/>
      <c r="Q99" s="2"/>
    </row>
    <row r="100" spans="4:22">
      <c r="D100" s="1"/>
      <c r="E100" s="1"/>
      <c r="K100" s="2"/>
      <c r="L100" s="2"/>
      <c r="O100" s="2" t="s">
        <v>1</v>
      </c>
      <c r="P100" s="2"/>
      <c r="Q100" s="2"/>
    </row>
    <row r="101" spans="4:22">
      <c r="D101" s="1"/>
      <c r="E101" s="1"/>
      <c r="K101" s="2"/>
      <c r="L101" s="2"/>
    </row>
    <row r="102" spans="4:22" ht="15.75">
      <c r="D102" s="1"/>
      <c r="E102" s="1"/>
      <c r="I102" s="70" t="s">
        <v>0</v>
      </c>
    </row>
    <row r="103" spans="4:22">
      <c r="D103" s="1"/>
      <c r="E103" s="1"/>
      <c r="F103" s="2"/>
    </row>
    <row r="104" spans="4:22">
      <c r="D104" s="1"/>
      <c r="E104" s="1"/>
      <c r="F104" s="2"/>
    </row>
    <row r="105" spans="4:22">
      <c r="D105" s="1"/>
      <c r="E105" s="1"/>
      <c r="F105" s="2"/>
    </row>
    <row r="106" spans="4:22">
      <c r="D106" s="1"/>
      <c r="E106" s="1"/>
      <c r="F106" s="2"/>
    </row>
  </sheetData>
  <mergeCells count="10">
    <mergeCell ref="I54:K54"/>
    <mergeCell ref="I55:K55"/>
    <mergeCell ref="I56:K56"/>
    <mergeCell ref="I58:I59"/>
    <mergeCell ref="J58:K58"/>
    <mergeCell ref="B3:G3"/>
    <mergeCell ref="B4:G4"/>
    <mergeCell ref="B6:B7"/>
    <mergeCell ref="C6:G6"/>
    <mergeCell ref="B46:G47"/>
  </mergeCells>
  <printOptions horizontalCentered="1" verticalCentered="1"/>
  <pageMargins left="0" right="0" top="0" bottom="0" header="0" footer="0"/>
  <pageSetup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Resumen_Cifras_Balance AFP</vt:lpstr>
      <vt:lpstr>'Resumen_Cifras_Balance AFP'!Área_de_impresión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Pineda</dc:creator>
  <cp:lastModifiedBy>spmpineda</cp:lastModifiedBy>
  <cp:lastPrinted>2013-06-03T19:59:53Z</cp:lastPrinted>
  <dcterms:created xsi:type="dcterms:W3CDTF">2012-05-04T19:29:52Z</dcterms:created>
  <dcterms:modified xsi:type="dcterms:W3CDTF">2013-06-28T23:18:24Z</dcterms:modified>
</cp:coreProperties>
</file>